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19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G20" i="1"/>
  <c r="G18" i="1"/>
  <c r="G16" i="1"/>
  <c r="G10" i="1"/>
  <c r="G9" i="1"/>
  <c r="F24" i="1"/>
  <c r="G24" i="1" s="1"/>
  <c r="F23" i="1"/>
  <c r="G23" i="1" s="1"/>
  <c r="F22" i="1"/>
  <c r="G22" i="1" s="1"/>
  <c r="F21" i="1"/>
  <c r="G21" i="1" s="1"/>
  <c r="F20" i="1"/>
  <c r="F19" i="1"/>
  <c r="G19" i="1" s="1"/>
  <c r="F18" i="1"/>
  <c r="F17" i="1"/>
  <c r="G17" i="1" s="1"/>
  <c r="F16" i="1"/>
  <c r="F13" i="1"/>
  <c r="G13" i="1" s="1"/>
  <c r="F12" i="1"/>
  <c r="G12" i="1" s="1"/>
  <c r="F11" i="1"/>
  <c r="G11" i="1" s="1"/>
  <c r="F10" i="1"/>
  <c r="F9" i="1"/>
  <c r="F8" i="1"/>
  <c r="G8" i="1" s="1"/>
  <c r="F7" i="1"/>
  <c r="G15" i="1" l="1"/>
  <c r="F15" i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<sst xmlns="http://schemas.openxmlformats.org/spreadsheetml/2006/main" count="27" uniqueCount="27">
  <si>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</si>
  <si>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</si>
  <si>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</si>
  <si>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</si>
  <si>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</si>
  <si>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</si>
  <si>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</si>
  <si>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</si>
  <si>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</si>
  <si>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</si>
  <si>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</si>
  <si>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</si>
  <si>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</si>
  <si>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</si>
  <si>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</si>
  <si>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</si>
  <si>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</si>
  <si>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</si>
  <si>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</si>
  <si>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</si>
  <si>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</si>
  <si>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</si>
  <si>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</si>
  <si>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</si>
  <si>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</si>
  <si>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</si>
  <si>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01 DE ENERO 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</si>
</sst>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3425824</xdr:colOff>
      <xdr:row>39</xdr:row>
      <xdr:rowOff>38100</xdr:rowOff>
    </xdr:from>
    <xdr:to>
      <xdr:col>3</xdr:col>
      <xdr:colOff>682624</xdr:colOff>
      <xdr:row>39</xdr:row>
      <xdr:rowOff>38101</xdr:rowOff>
    </xdr:to>
    <xdr:cxnSp macro="">
      <xdr:nvCxnSpPr>
        <xdr:cNvPr id="2" name="11 Conector recto"/>
        <xdr:cNvCxnSpPr/>
      </xdr:nvCxnSpPr>
      <xdr:spPr>
        <a:xfrm flipV="1">
          <a:off x="3482974" y="6257925"/>
          <a:ext cx="2381250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209549</xdr:colOff>
      <xdr:row>39</xdr:row>
      <xdr:rowOff>28575</xdr:rowOff>
    </xdr:from>
    <xdr:to>
      <xdr:col>1</xdr:col>
      <xdr:colOff>2441574</xdr:colOff>
      <xdr:row>39</xdr:row>
      <xdr:rowOff>28575</xdr:rowOff>
    </xdr:to>
    <xdr:cxnSp macro="">
      <xdr:nvCxnSpPr>
        <xdr:cNvPr id="3" name="12 Conector recto"/>
        <xdr:cNvCxnSpPr/>
      </xdr:nvCxnSpPr>
      <xdr:spPr>
        <a:xfrm>
          <a:off x="266699" y="6248400"/>
          <a:ext cx="22320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39</xdr:row>
      <xdr:rowOff>85724</xdr:rowOff>
    </xdr:from>
    <xdr:to>
      <xdr:col>1</xdr:col>
      <xdr:colOff>2755899</xdr:colOff>
      <xdr:row>44</xdr:row>
      <xdr:rowOff>22225</xdr:rowOff>
    </xdr:to>
    <xdr:sp macro="" textlink="">
      <xdr:nvSpPr>
        <xdr:cNvPr id="4" name="13 CuadroTexto"/>
        <xdr:cNvSpPr txBox="1"/>
      </xdr:nvSpPr>
      <xdr:spPr>
        <a:xfrm>
          <a:off x="133350" y="6305549"/>
          <a:ext cx="2679699" cy="650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aseline="0">
              <a:latin typeface="Arial" pitchFamily="34" charset="0"/>
              <a:cs typeface="Arial" pitchFamily="34" charset="0"/>
            </a:rPr>
            <a:t>        C.P. María Alejandra Ramírez López</a:t>
          </a:r>
        </a:p>
        <a:p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Elaboro </a:t>
          </a:r>
          <a:endParaRPr lang="es-MX" sz="9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3343274</xdr:colOff>
      <xdr:row>39</xdr:row>
      <xdr:rowOff>57151</xdr:rowOff>
    </xdr:from>
    <xdr:to>
      <xdr:col>3</xdr:col>
      <xdr:colOff>806449</xdr:colOff>
      <xdr:row>42</xdr:row>
      <xdr:rowOff>95251</xdr:rowOff>
    </xdr:to>
    <xdr:sp macro="" textlink="">
      <xdr:nvSpPr>
        <xdr:cNvPr id="5" name="14 CuadroTexto"/>
        <xdr:cNvSpPr txBox="1"/>
      </xdr:nvSpPr>
      <xdr:spPr>
        <a:xfrm>
          <a:off x="3400424" y="6276976"/>
          <a:ext cx="2587625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aseline="0">
              <a:latin typeface="Arial" pitchFamily="34" charset="0"/>
              <a:cs typeface="Arial" pitchFamily="34" charset="0"/>
            </a:rPr>
            <a:t>Arq. Isaac Pablo Naranjo Sánchez</a:t>
          </a:r>
        </a:p>
        <a:p>
          <a:pPr algn="ctr"/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Autorizó</a:t>
          </a:r>
          <a:endParaRPr lang="es-MX" sz="9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765174</xdr:colOff>
      <xdr:row>39</xdr:row>
      <xdr:rowOff>57150</xdr:rowOff>
    </xdr:from>
    <xdr:to>
      <xdr:col>6</xdr:col>
      <xdr:colOff>815974</xdr:colOff>
      <xdr:row>42</xdr:row>
      <xdr:rowOff>85725</xdr:rowOff>
    </xdr:to>
    <xdr:sp macro="" textlink="">
      <xdr:nvSpPr>
        <xdr:cNvPr id="6" name="16 CuadroTexto"/>
        <xdr:cNvSpPr txBox="1"/>
      </xdr:nvSpPr>
      <xdr:spPr>
        <a:xfrm>
          <a:off x="6965949" y="6276975"/>
          <a:ext cx="22034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aseline="0">
              <a:latin typeface="Arial" pitchFamily="34" charset="0"/>
              <a:cs typeface="Arial" pitchFamily="34" charset="0"/>
            </a:rPr>
            <a:t>C. Hector Manuel Morelos Guerrero </a:t>
          </a:r>
        </a:p>
        <a:p>
          <a:pPr algn="ctr"/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9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723899</xdr:colOff>
      <xdr:row>39</xdr:row>
      <xdr:rowOff>19050</xdr:rowOff>
    </xdr:from>
    <xdr:to>
      <xdr:col>6</xdr:col>
      <xdr:colOff>803274</xdr:colOff>
      <xdr:row>39</xdr:row>
      <xdr:rowOff>19050</xdr:rowOff>
    </xdr:to>
    <xdr:cxnSp macro="">
      <xdr:nvCxnSpPr>
        <xdr:cNvPr id="7" name="12 Conector recto"/>
        <xdr:cNvCxnSpPr/>
      </xdr:nvCxnSpPr>
      <xdr:spPr>
        <a:xfrm>
          <a:off x="6924674" y="6238875"/>
          <a:ext cx="22320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abSelected="1" view="pageBreakPreview" zoomScale="60" zoomScaleNormal="100" workbookViewId="0">
      <selection activeCell="O34" sqref="O3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69388692.780000001</v>
      </c>
      <c r="D4" s="13">
        <f>SUM(D6+D15)</f>
        <v>99173230.299999997</v>
      </c>
      <c r="E4" s="13">
        <f>SUM(E6+E15)</f>
        <v>85087343.010000005</v>
      </c>
      <c r="F4" s="13">
        <f>SUM(F6+F15)</f>
        <v>83474580.069999993</v>
      </c>
      <c r="G4" s="13">
        <f>SUM(G6+G15)</f>
        <v>14085887.290000003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41497030.510000005</v>
      </c>
      <c r="D6" s="13">
        <f>SUM(D7:D13)</f>
        <v>92139675.700000003</v>
      </c>
      <c r="E6" s="13">
        <f>SUM(E7:E13)</f>
        <v>83717999.810000002</v>
      </c>
      <c r="F6" s="13">
        <f>SUM(F7:F13)</f>
        <v>49918706.399999999</v>
      </c>
      <c r="G6" s="18">
        <f>SUM(G7:G13)</f>
        <v>8421675.8900000006</v>
      </c>
    </row>
    <row r="7" spans="1:7" x14ac:dyDescent="0.2">
      <c r="A7" s="3">
        <v>1110</v>
      </c>
      <c r="B7" s="7" t="s">
        <v>9</v>
      </c>
      <c r="C7" s="18">
        <v>15434010.130000001</v>
      </c>
      <c r="D7" s="18">
        <v>42982262.409999996</v>
      </c>
      <c r="E7" s="18">
        <v>41135330.979999997</v>
      </c>
      <c r="F7" s="18">
        <f>C7+D7-E7</f>
        <v>17280941.560000002</v>
      </c>
      <c r="G7" s="18">
        <f t="shared" ref="G7:G13" si="0">F7-C7</f>
        <v>1846931.4300000016</v>
      </c>
    </row>
    <row r="8" spans="1:7" x14ac:dyDescent="0.2">
      <c r="A8" s="3">
        <v>1120</v>
      </c>
      <c r="B8" s="7" t="s">
        <v>10</v>
      </c>
      <c r="C8" s="18">
        <v>23688269.719999999</v>
      </c>
      <c r="D8" s="18">
        <v>42451285.280000001</v>
      </c>
      <c r="E8" s="18">
        <v>38497759.630000003</v>
      </c>
      <c r="F8" s="18">
        <f t="shared" ref="F8:F13" si="1">C8+D8-E8</f>
        <v>27641795.369999997</v>
      </c>
      <c r="G8" s="18">
        <f t="shared" si="0"/>
        <v>3953525.6499999985</v>
      </c>
    </row>
    <row r="9" spans="1:7" x14ac:dyDescent="0.2">
      <c r="A9" s="3">
        <v>1130</v>
      </c>
      <c r="B9" s="7" t="s">
        <v>11</v>
      </c>
      <c r="C9" s="18">
        <v>1633091.82</v>
      </c>
      <c r="D9" s="18">
        <v>5215900.5599999996</v>
      </c>
      <c r="E9" s="18">
        <v>2661353.77</v>
      </c>
      <c r="F9" s="18">
        <f t="shared" si="1"/>
        <v>4187638.61</v>
      </c>
      <c r="G9" s="18">
        <f t="shared" si="0"/>
        <v>2554546.79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741658.84</v>
      </c>
      <c r="D11" s="18">
        <v>1490227.45</v>
      </c>
      <c r="E11" s="18">
        <v>1423555.43</v>
      </c>
      <c r="F11" s="18">
        <f t="shared" si="1"/>
        <v>808330.8600000001</v>
      </c>
      <c r="G11" s="18">
        <f t="shared" si="0"/>
        <v>66672.020000000135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27891662.27</v>
      </c>
      <c r="D15" s="13">
        <f>SUM(D16:D24)</f>
        <v>7033554.5999999996</v>
      </c>
      <c r="E15" s="13">
        <f>SUM(E16:E24)</f>
        <v>1369343.2</v>
      </c>
      <c r="F15" s="13">
        <f>SUM(F16:F24)</f>
        <v>33555873.670000002</v>
      </c>
      <c r="G15" s="13">
        <f>SUM(G16:G24)</f>
        <v>5664211.4000000013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24583644.600000001</v>
      </c>
      <c r="D18" s="19">
        <v>5838080.0499999998</v>
      </c>
      <c r="E18" s="19">
        <v>1084212.72</v>
      </c>
      <c r="F18" s="19">
        <f t="shared" si="3"/>
        <v>29337511.930000003</v>
      </c>
      <c r="G18" s="19">
        <f t="shared" si="2"/>
        <v>4753867.3300000019</v>
      </c>
    </row>
    <row r="19" spans="1:7" x14ac:dyDescent="0.2">
      <c r="A19" s="3">
        <v>1240</v>
      </c>
      <c r="B19" s="7" t="s">
        <v>18</v>
      </c>
      <c r="C19" s="18">
        <v>4325980.59</v>
      </c>
      <c r="D19" s="18">
        <v>1156170.25</v>
      </c>
      <c r="E19" s="18">
        <v>34431.03</v>
      </c>
      <c r="F19" s="18">
        <f t="shared" si="3"/>
        <v>5447719.8099999996</v>
      </c>
      <c r="G19" s="18">
        <f t="shared" si="2"/>
        <v>1121739.2199999997</v>
      </c>
    </row>
    <row r="20" spans="1:7" x14ac:dyDescent="0.2">
      <c r="A20" s="3">
        <v>1250</v>
      </c>
      <c r="B20" s="7" t="s">
        <v>19</v>
      </c>
      <c r="C20" s="18">
        <v>346662.24</v>
      </c>
      <c r="D20" s="18">
        <v>39304.300000000003</v>
      </c>
      <c r="E20" s="18">
        <v>0</v>
      </c>
      <c r="F20" s="18">
        <f t="shared" si="3"/>
        <v>385966.54</v>
      </c>
      <c r="G20" s="18">
        <f t="shared" si="2"/>
        <v>39304.299999999988</v>
      </c>
    </row>
    <row r="21" spans="1:7" x14ac:dyDescent="0.2">
      <c r="A21" s="3">
        <v>1260</v>
      </c>
      <c r="B21" s="7" t="s">
        <v>20</v>
      </c>
      <c r="C21" s="18">
        <v>-1364625.16</v>
      </c>
      <c r="D21" s="18">
        <v>0</v>
      </c>
      <c r="E21" s="18">
        <v>250699.45</v>
      </c>
      <c r="F21" s="18">
        <f t="shared" si="3"/>
        <v>-1615324.6099999999</v>
      </c>
      <c r="G21" s="18">
        <f t="shared" si="2"/>
        <v>-250699.44999999995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2020-02-27T17:22:37Z</cp:lastPrinted>
  <dcterms:created xsi:type="dcterms:W3CDTF">2014-02-09T04:04:15Z</dcterms:created>
  <dcterms:modified xsi:type="dcterms:W3CDTF">2020-02-27T17:23:16Z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